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Feuil1" sheetId="1" r:id="rId1"/>
  </sheets>
  <definedNames>
    <definedName name="_xlnm.Print_Titles" localSheetId="0">Feuil1!$1:$2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" i="1" l="1"/>
  <c r="V10" i="1" s="1"/>
  <c r="U11" i="1"/>
  <c r="V11" i="1" s="1"/>
  <c r="U9" i="1"/>
  <c r="V9" i="1" s="1"/>
  <c r="O5" i="1"/>
  <c r="F26" i="1" s="1"/>
  <c r="F24" i="1" s="1"/>
  <c r="F23" i="1" s="1"/>
  <c r="N5" i="1"/>
  <c r="J26" i="1" s="1"/>
  <c r="J24" i="1" s="1"/>
  <c r="J23" i="1" s="1"/>
  <c r="M5" i="1"/>
  <c r="D26" i="1" s="1"/>
  <c r="D24" i="1" s="1"/>
  <c r="D23" i="1" s="1"/>
  <c r="E26" i="1" l="1"/>
  <c r="E24" i="1" s="1"/>
  <c r="E23" i="1" s="1"/>
  <c r="E25" i="1" s="1"/>
  <c r="K26" i="1"/>
  <c r="I26" i="1"/>
  <c r="J25" i="1"/>
  <c r="D25" i="1"/>
  <c r="F25" i="1"/>
  <c r="K25" i="1" l="1"/>
  <c r="K24" i="1"/>
  <c r="K23" i="1" s="1"/>
  <c r="I25" i="1"/>
  <c r="I24" i="1"/>
  <c r="I23" i="1" s="1"/>
</calcChain>
</file>

<file path=xl/sharedStrings.xml><?xml version="1.0" encoding="utf-8"?>
<sst xmlns="http://schemas.openxmlformats.org/spreadsheetml/2006/main" count="89" uniqueCount="79">
  <si>
    <t xml:space="preserve">Frais Facultatifs: </t>
  </si>
  <si>
    <t xml:space="preserve">Abonnement revues </t>
  </si>
  <si>
    <t>Caisse de solidarité</t>
  </si>
  <si>
    <t>Frais Obligatoires:</t>
  </si>
  <si>
    <t>Journée sportive</t>
  </si>
  <si>
    <t>Visites, excursions, expositions, spectacles, activités artistiques et sportives</t>
  </si>
  <si>
    <t xml:space="preserve">Voyages : </t>
  </si>
  <si>
    <t xml:space="preserve">Classe de cirque </t>
  </si>
  <si>
    <t xml:space="preserve">1ère </t>
  </si>
  <si>
    <t>2ème</t>
  </si>
  <si>
    <t>3ème</t>
  </si>
  <si>
    <t>1ère</t>
  </si>
  <si>
    <t>4ème</t>
  </si>
  <si>
    <t>5ème</t>
  </si>
  <si>
    <t>6ème</t>
  </si>
  <si>
    <t>PRIMAIRE</t>
  </si>
  <si>
    <t>MATERNEL</t>
  </si>
  <si>
    <t>1er Trim</t>
  </si>
  <si>
    <t>2ème Trim</t>
  </si>
  <si>
    <t>3ème Trim</t>
  </si>
  <si>
    <t>Trim 1</t>
  </si>
  <si>
    <t>Trim 2</t>
  </si>
  <si>
    <t>Trim 3</t>
  </si>
  <si>
    <t>sept</t>
  </si>
  <si>
    <t>oct</t>
  </si>
  <si>
    <t>nov</t>
  </si>
  <si>
    <t>déc</t>
  </si>
  <si>
    <t>janv</t>
  </si>
  <si>
    <t>févr</t>
  </si>
  <si>
    <t>mars</t>
  </si>
  <si>
    <t>avr</t>
  </si>
  <si>
    <t>mai</t>
  </si>
  <si>
    <t>juin</t>
  </si>
  <si>
    <t>juil</t>
  </si>
  <si>
    <t>Prix du repas avec soupe comprise</t>
  </si>
  <si>
    <t>MAT</t>
  </si>
  <si>
    <t>1</t>
  </si>
  <si>
    <t>2</t>
  </si>
  <si>
    <t>3</t>
  </si>
  <si>
    <t>4</t>
  </si>
  <si>
    <t>Tarif Mat</t>
  </si>
  <si>
    <t>Tarif PRIM</t>
  </si>
  <si>
    <t>Etude</t>
  </si>
  <si>
    <t>PRIM</t>
  </si>
  <si>
    <t>Repas chauds</t>
  </si>
  <si>
    <t>Repas Chauds</t>
  </si>
  <si>
    <t>Le paiement s’effectue exclusivement</t>
  </si>
  <si>
    <t>1) en espèces à la caisse après s’être servi dans le réfectoire à l’heure de table.</t>
  </si>
  <si>
    <t>Sandwichs variés avec ou sans crudités (américain, thon, mixte, fromage, jambon, ou nouveauté…),</t>
  </si>
  <si>
    <t>Normal</t>
  </si>
  <si>
    <t xml:space="preserve">Petit </t>
  </si>
  <si>
    <t>Desserts :</t>
  </si>
  <si>
    <t>Petite restauration :</t>
  </si>
  <si>
    <t>2) grâce à la formule d'inscription au “plat du jour”.</t>
  </si>
  <si>
    <t>Natation</t>
  </si>
  <si>
    <t>Fruit du jour</t>
  </si>
  <si>
    <t>Cornet de pâtes à la sauce du jour (lundi, jeudi, vendredi)</t>
  </si>
  <si>
    <t>Croque-monsieur (mardi)</t>
  </si>
  <si>
    <t>« Panini » grillée à base de jambon, mozzarella, tomate (jeudi)</t>
  </si>
  <si>
    <t>Hamburger (vendredi)</t>
  </si>
  <si>
    <t>RETRAIT</t>
  </si>
  <si>
    <t xml:space="preserve">Repas chaud du jour </t>
  </si>
  <si>
    <t>Frites</t>
  </si>
  <si>
    <t>Soupe</t>
  </si>
  <si>
    <t xml:space="preserve">Piscine : </t>
  </si>
  <si>
    <t>Nbre Eleves</t>
  </si>
  <si>
    <t>Nbre couloir</t>
  </si>
  <si>
    <t>Nbre trajet A/R</t>
  </si>
  <si>
    <t>Moyen/élève</t>
  </si>
  <si>
    <t>Nre séance tot</t>
  </si>
  <si>
    <t>Mono.</t>
  </si>
  <si>
    <t>Classes vertes P3</t>
  </si>
  <si>
    <t>Classes nautique P5</t>
  </si>
  <si>
    <t>Classes de montagne P6</t>
  </si>
  <si>
    <t>ESTIMATION FRAIS SCOLAIRES 2026-2027</t>
  </si>
  <si>
    <t>Temps de midi *</t>
  </si>
  <si>
    <t>* Si votre enfant est présent les temps de midi - Gratuité à partir du 3ème enfant présent dans les écoles fondamentale et primaire.</t>
  </si>
  <si>
    <t xml:space="preserve">Classes d'eau </t>
  </si>
  <si>
    <t>PETITE RESTAURATION - PRIMAIRE P3 à 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</si>
</sst>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@\ &quot;j/sem&quot;"/>
    <numFmt numFmtId="165" formatCode="_-* #,##0.00\ [$€-80C]_-;\-* #,##0.00\ [$€-80C]_-;_-* &quot;-&quot;??\ [$€-80C]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MV Boli"/>
    </font>
    <font>
      <sz val="18"/>
      <color theme="1"/>
      <name val="MV Boli"/>
    </font>
    <font>
      <b/>
      <sz val="18"/>
      <color theme="1"/>
      <name val="MV Boli"/>
    </font>
    <font>
      <b/>
      <sz val="10"/>
      <color theme="1"/>
      <name val="MV Boli"/>
    </font>
    <font>
      <sz val="10"/>
      <color theme="1"/>
      <name val="MV Boli"/>
    </font>
    <font>
      <sz val="8"/>
      <color theme="1"/>
      <name val="MV Boli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7" borderId="1" xfId="0" applyFill="1" applyBorder="1" applyAlignment="1">
      <alignment horizontal="center" vertical="center"/>
    </xf>
    <xf numFmtId="0" fontId="0" fillId="6" borderId="0" xfId="0" applyFill="1" applyAlignment="1">
      <alignment vertical="top"/>
    </xf>
    <xf numFmtId="44" fontId="0" fillId="0" borderId="0" xfId="0" applyNumberFormat="1"/>
    <xf numFmtId="0" fontId="1" fillId="0" borderId="0" xfId="0" applyFont="1" applyAlignment="1">
      <alignment horizontal="right"/>
    </xf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 applyAlignment="1">
      <alignment horizontal="right"/>
    </xf>
    <xf numFmtId="44" fontId="3" fillId="0" borderId="1" xfId="0" applyNumberFormat="1" applyFont="1" applyBorder="1"/>
    <xf numFmtId="0" fontId="3" fillId="0" borderId="0" xfId="0" applyFont="1"/>
    <xf numFmtId="44" fontId="3" fillId="0" borderId="0" xfId="0" applyNumberFormat="1" applyFont="1"/>
    <xf numFmtId="0" fontId="3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2" borderId="16" xfId="0" applyFont="1" applyFill="1" applyBorder="1"/>
    <xf numFmtId="42" fontId="7" fillId="2" borderId="2" xfId="0" applyNumberFormat="1" applyFont="1" applyFill="1" applyBorder="1" applyAlignment="1">
      <alignment horizontal="center" vertical="center"/>
    </xf>
    <xf numFmtId="42" fontId="7" fillId="2" borderId="3" xfId="0" applyNumberFormat="1" applyFont="1" applyFill="1" applyBorder="1" applyAlignment="1">
      <alignment horizontal="center" vertical="center"/>
    </xf>
    <xf numFmtId="42" fontId="7" fillId="2" borderId="4" xfId="0" applyNumberFormat="1" applyFont="1" applyFill="1" applyBorder="1" applyAlignment="1">
      <alignment horizontal="center" vertical="center"/>
    </xf>
    <xf numFmtId="0" fontId="7" fillId="0" borderId="17" xfId="0" applyFont="1" applyBorder="1"/>
    <xf numFmtId="42" fontId="7" fillId="0" borderId="5" xfId="0" applyNumberFormat="1" applyFont="1" applyBorder="1" applyAlignment="1">
      <alignment horizontal="center" vertical="center"/>
    </xf>
    <xf numFmtId="42" fontId="7" fillId="0" borderId="1" xfId="0" applyNumberFormat="1" applyFont="1" applyBorder="1" applyAlignment="1">
      <alignment horizontal="center" vertical="center"/>
    </xf>
    <xf numFmtId="42" fontId="7" fillId="0" borderId="6" xfId="0" applyNumberFormat="1" applyFont="1" applyBorder="1" applyAlignment="1">
      <alignment horizontal="center" vertical="center"/>
    </xf>
    <xf numFmtId="0" fontId="7" fillId="0" borderId="18" xfId="0" applyFont="1" applyBorder="1"/>
    <xf numFmtId="42" fontId="7" fillId="0" borderId="7" xfId="0" applyNumberFormat="1" applyFont="1" applyBorder="1" applyAlignment="1">
      <alignment horizontal="center" vertical="center"/>
    </xf>
    <xf numFmtId="42" fontId="7" fillId="0" borderId="8" xfId="0" applyNumberFormat="1" applyFont="1" applyBorder="1" applyAlignment="1">
      <alignment horizontal="center" vertical="center"/>
    </xf>
    <xf numFmtId="42" fontId="7" fillId="0" borderId="9" xfId="0" applyNumberFormat="1" applyFont="1" applyBorder="1" applyAlignment="1">
      <alignment horizontal="center" vertical="center"/>
    </xf>
    <xf numFmtId="0" fontId="7" fillId="3" borderId="19" xfId="0" applyFont="1" applyFill="1" applyBorder="1"/>
    <xf numFmtId="42" fontId="7" fillId="3" borderId="13" xfId="0" applyNumberFormat="1" applyFont="1" applyFill="1" applyBorder="1" applyAlignment="1">
      <alignment horizontal="center" vertical="center"/>
    </xf>
    <xf numFmtId="42" fontId="7" fillId="3" borderId="14" xfId="0" applyNumberFormat="1" applyFont="1" applyFill="1" applyBorder="1" applyAlignment="1">
      <alignment horizontal="center" vertical="center"/>
    </xf>
    <xf numFmtId="42" fontId="7" fillId="3" borderId="15" xfId="0" applyNumberFormat="1" applyFont="1" applyFill="1" applyBorder="1" applyAlignment="1">
      <alignment horizontal="center" vertical="center"/>
    </xf>
    <xf numFmtId="0" fontId="7" fillId="0" borderId="20" xfId="0" applyFont="1" applyBorder="1" applyAlignment="1">
      <alignment horizontal="left" wrapText="1"/>
    </xf>
    <xf numFmtId="42" fontId="7" fillId="0" borderId="10" xfId="0" applyNumberFormat="1" applyFont="1" applyBorder="1" applyAlignment="1">
      <alignment horizontal="center" vertical="center"/>
    </xf>
    <xf numFmtId="42" fontId="7" fillId="0" borderId="11" xfId="0" applyNumberFormat="1" applyFont="1" applyBorder="1" applyAlignment="1">
      <alignment horizontal="center" vertical="center"/>
    </xf>
    <xf numFmtId="42" fontId="7" fillId="0" borderId="12" xfId="0" applyNumberFormat="1" applyFont="1" applyBorder="1" applyAlignment="1">
      <alignment horizontal="center" vertical="center"/>
    </xf>
    <xf numFmtId="0" fontId="7" fillId="4" borderId="16" xfId="0" applyFont="1" applyFill="1" applyBorder="1"/>
    <xf numFmtId="42" fontId="7" fillId="4" borderId="2" xfId="0" applyNumberFormat="1" applyFont="1" applyFill="1" applyBorder="1" applyAlignment="1">
      <alignment horizontal="center" vertical="center"/>
    </xf>
    <xf numFmtId="42" fontId="7" fillId="4" borderId="3" xfId="0" applyNumberFormat="1" applyFont="1" applyFill="1" applyBorder="1" applyAlignment="1">
      <alignment horizontal="center" vertical="center"/>
    </xf>
    <xf numFmtId="42" fontId="7" fillId="4" borderId="4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/>
    </xf>
    <xf numFmtId="42" fontId="7" fillId="0" borderId="1" xfId="0" applyNumberFormat="1" applyFont="1" applyBorder="1"/>
    <xf numFmtId="0" fontId="8" fillId="0" borderId="0" xfId="0" applyFont="1"/>
    <xf numFmtId="44" fontId="3" fillId="0" borderId="26" xfId="0" applyNumberFormat="1" applyFont="1" applyBorder="1"/>
    <xf numFmtId="0" fontId="3" fillId="0" borderId="0" xfId="0" applyFont="1" applyAlignment="1">
      <alignment horizontal="right"/>
    </xf>
    <xf numFmtId="0" fontId="0" fillId="7" borderId="30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4" fontId="3" fillId="0" borderId="11" xfId="0" applyNumberFormat="1" applyFont="1" applyBorder="1"/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right"/>
    </xf>
    <xf numFmtId="42" fontId="7" fillId="0" borderId="0" xfId="0" applyNumberFormat="1" applyFont="1"/>
    <xf numFmtId="165" fontId="0" fillId="0" borderId="0" xfId="0" applyNumberFormat="1"/>
    <xf numFmtId="0" fontId="0" fillId="0" borderId="0" xfId="0" applyAlignment="1">
      <alignment horizontal="center" vertical="center"/>
    </xf>
    <xf numFmtId="0" fontId="7" fillId="0" borderId="20" xfId="0" applyFont="1" applyBorder="1"/>
    <xf numFmtId="0" fontId="3" fillId="3" borderId="27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horizontal="center"/>
    </xf>
    <xf numFmtId="0" fontId="6" fillId="5" borderId="23" xfId="0" applyFont="1" applyFill="1" applyBorder="1" applyAlignment="1">
      <alignment horizontal="center"/>
    </xf>
    <xf numFmtId="0" fontId="6" fillId="8" borderId="23" xfId="0" applyFont="1" applyFill="1" applyBorder="1" applyAlignment="1">
      <alignment horizontal="center"/>
    </xf>
    <xf numFmtId="0" fontId="4" fillId="7" borderId="0" xfId="0" applyFont="1" applyFill="1" applyAlignment="1">
      <alignment horizontal="center" vertical="center"/>
    </xf>
    <xf numFmtId="0" fontId="3" fillId="4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3" fillId="0" borderId="31" xfId="0" applyFont="1" applyBorder="1" applyAlignment="1">
      <alignment horizontal="left"/>
    </xf>
    <xf numFmtId="0" fontId="3" fillId="0" borderId="32" xfId="0" applyFont="1" applyBorder="1" applyAlignment="1">
      <alignment horizontal="left"/>
    </xf>
  </cellXfs>
  <cellStyles count="1">
    <cellStyle name="Normal" xfId="0" builtinId="0"/>
  </cellStyles>
  <dxfs count="2">
    <dxf>
      <numFmt numFmtId="165" formatCode="_-* #,##0.00\ [$€-80C]_-;\-* #,##0.00\ [$€-80C]_-;_-* &quot;-&quot;??\ [$€-80C]_-;_-@_-"/>
    </dxf>
    <dxf>
      <numFmt numFmtId="165" formatCode="_-* #,##0.00\ [$€-80C]_-;\-* #,##0.00\ [$€-80C]_-;_-* &quot;-&quot;??\ [$€-80C]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P7:V11" totalsRowShown="0">
  <autoFilter ref="P7:V11"/>
  <tableColumns count="7">
    <tableColumn id="1" name="Piscine : "/>
    <tableColumn id="2" name="Nbre Eleves"/>
    <tableColumn id="3" name="Nbre couloir"/>
    <tableColumn id="4" name="Mono."/>
    <tableColumn id="5" name="Nbre trajet A/R"/>
    <tableColumn id="6" name="Moyen/élève" dataDxfId="1">
      <calculatedColumnFormula>SUM((R8*$R$8)+($S$8*S8)+(T8*$T$8))/Q8</calculatedColumnFormula>
    </tableColumn>
    <tableColumn id="7" name="Nre séance tot" dataDxfId="0">
      <calculatedColumnFormula>U8*$V$8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tabSelected="1" topLeftCell="A25" zoomScaleNormal="100" workbookViewId="0">
      <selection activeCell="G36" sqref="G36"/>
    </sheetView>
  </sheetViews>
  <sheetFormatPr baseColWidth="10" defaultRowHeight="14.4" x14ac:dyDescent="0.3"/>
  <cols>
    <col min="1" max="1" width="3.109375" customWidth="1"/>
    <col min="2" max="2" width="29.109375" customWidth="1"/>
    <col min="3" max="11" width="11" customWidth="1"/>
    <col min="17" max="17" width="12.88671875" customWidth="1"/>
    <col min="18" max="18" width="13.44140625" customWidth="1"/>
    <col min="19" max="19" width="9" bestFit="1" customWidth="1"/>
    <col min="20" max="20" width="15.88671875" customWidth="1"/>
    <col min="21" max="21" width="14.109375" customWidth="1"/>
    <col min="22" max="22" width="15.33203125" customWidth="1"/>
  </cols>
  <sheetData>
    <row r="1" spans="1:22" ht="7.2" customHeight="1" x14ac:dyDescent="0.25"/>
    <row r="2" spans="1:22" ht="24.75" x14ac:dyDescent="0.4">
      <c r="A2" s="68" t="s">
        <v>74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22" ht="6" customHeight="1" thickBot="1" x14ac:dyDescent="0.3"/>
    <row r="4" spans="1:22" x14ac:dyDescent="0.3">
      <c r="B4" s="74"/>
      <c r="C4" s="71" t="s">
        <v>16</v>
      </c>
      <c r="D4" s="72"/>
      <c r="E4" s="73"/>
      <c r="F4" s="71" t="s">
        <v>15</v>
      </c>
      <c r="G4" s="72"/>
      <c r="H4" s="72"/>
      <c r="I4" s="72"/>
      <c r="J4" s="72"/>
      <c r="K4" s="73"/>
      <c r="M4" s="5" t="s">
        <v>20</v>
      </c>
      <c r="N4" s="5" t="s">
        <v>21</v>
      </c>
      <c r="O4" s="5" t="s">
        <v>22</v>
      </c>
      <c r="P4" s="5" t="s">
        <v>40</v>
      </c>
      <c r="Q4" s="5" t="s">
        <v>41</v>
      </c>
      <c r="R4" s="5" t="s">
        <v>42</v>
      </c>
      <c r="S4" s="60"/>
      <c r="U4" s="51" t="s">
        <v>60</v>
      </c>
    </row>
    <row r="5" spans="1:22" ht="15" thickBot="1" x14ac:dyDescent="0.35">
      <c r="B5" s="75"/>
      <c r="C5" s="16" t="s">
        <v>8</v>
      </c>
      <c r="D5" s="17" t="s">
        <v>9</v>
      </c>
      <c r="E5" s="18" t="s">
        <v>10</v>
      </c>
      <c r="F5" s="16" t="s">
        <v>11</v>
      </c>
      <c r="G5" s="17" t="s">
        <v>9</v>
      </c>
      <c r="H5" s="17" t="s">
        <v>10</v>
      </c>
      <c r="I5" s="17" t="s">
        <v>12</v>
      </c>
      <c r="J5" s="17" t="s">
        <v>13</v>
      </c>
      <c r="K5" s="18" t="s">
        <v>14</v>
      </c>
      <c r="M5" s="1">
        <f>SUM(N7:N10)</f>
        <v>55</v>
      </c>
      <c r="N5" s="1">
        <f>SUM(N11:N14)</f>
        <v>42</v>
      </c>
      <c r="O5" s="1">
        <f>SUM(N15:N19)</f>
        <v>43</v>
      </c>
      <c r="P5" s="1">
        <v>4.5</v>
      </c>
      <c r="Q5" s="1">
        <v>5</v>
      </c>
      <c r="R5" s="1">
        <v>0</v>
      </c>
      <c r="S5" s="60"/>
      <c r="U5" s="52">
        <v>4</v>
      </c>
    </row>
    <row r="6" spans="1:22" ht="15" x14ac:dyDescent="0.25">
      <c r="B6" s="19" t="s">
        <v>0</v>
      </c>
      <c r="C6" s="20"/>
      <c r="D6" s="21"/>
      <c r="E6" s="22"/>
      <c r="F6" s="20"/>
      <c r="G6" s="21"/>
      <c r="H6" s="21"/>
      <c r="I6" s="21"/>
      <c r="J6" s="21"/>
      <c r="K6" s="22"/>
    </row>
    <row r="7" spans="1:22" x14ac:dyDescent="0.3">
      <c r="B7" s="23" t="s">
        <v>1</v>
      </c>
      <c r="C7" s="24"/>
      <c r="D7" s="25"/>
      <c r="E7" s="26"/>
      <c r="F7" s="24"/>
      <c r="G7" s="25"/>
      <c r="H7" s="25"/>
      <c r="I7" s="25"/>
      <c r="J7" s="25"/>
      <c r="K7" s="26"/>
      <c r="M7" s="2" t="s">
        <v>23</v>
      </c>
      <c r="N7" s="2">
        <v>18</v>
      </c>
      <c r="P7" t="s">
        <v>64</v>
      </c>
      <c r="Q7" t="s">
        <v>65</v>
      </c>
      <c r="R7" t="s">
        <v>66</v>
      </c>
      <c r="S7" t="s">
        <v>70</v>
      </c>
      <c r="T7" t="s">
        <v>67</v>
      </c>
      <c r="U7" t="s">
        <v>68</v>
      </c>
      <c r="V7" t="s">
        <v>69</v>
      </c>
    </row>
    <row r="8" spans="1:22" x14ac:dyDescent="0.3">
      <c r="B8" s="23" t="s">
        <v>2</v>
      </c>
      <c r="C8" s="24">
        <v>5</v>
      </c>
      <c r="D8" s="25">
        <v>5</v>
      </c>
      <c r="E8" s="26">
        <v>5</v>
      </c>
      <c r="F8" s="24">
        <v>5</v>
      </c>
      <c r="G8" s="25">
        <v>5</v>
      </c>
      <c r="H8" s="25">
        <v>5</v>
      </c>
      <c r="I8" s="25">
        <v>5</v>
      </c>
      <c r="J8" s="25">
        <v>5</v>
      </c>
      <c r="K8" s="26">
        <v>5</v>
      </c>
      <c r="M8" s="2" t="s">
        <v>24</v>
      </c>
      <c r="N8" s="2">
        <v>10</v>
      </c>
      <c r="R8" s="59">
        <v>22.5</v>
      </c>
      <c r="S8" s="59">
        <v>20</v>
      </c>
      <c r="T8" s="59">
        <v>100</v>
      </c>
      <c r="V8">
        <v>33</v>
      </c>
    </row>
    <row r="9" spans="1:22" ht="15.75" thickBot="1" x14ac:dyDescent="0.3">
      <c r="B9" s="27" t="s">
        <v>75</v>
      </c>
      <c r="C9" s="28">
        <v>75</v>
      </c>
      <c r="D9" s="29">
        <v>75</v>
      </c>
      <c r="E9" s="30">
        <v>75</v>
      </c>
      <c r="F9" s="28">
        <v>75</v>
      </c>
      <c r="G9" s="29">
        <v>75</v>
      </c>
      <c r="H9" s="29">
        <v>75</v>
      </c>
      <c r="I9" s="29">
        <v>75</v>
      </c>
      <c r="J9" s="29">
        <v>75</v>
      </c>
      <c r="K9" s="30">
        <v>75</v>
      </c>
      <c r="M9" s="2" t="s">
        <v>25</v>
      </c>
      <c r="N9" s="2">
        <v>15</v>
      </c>
      <c r="Q9">
        <v>41</v>
      </c>
      <c r="R9">
        <v>3</v>
      </c>
      <c r="S9">
        <v>2</v>
      </c>
      <c r="T9">
        <v>1</v>
      </c>
      <c r="U9" s="59">
        <f>SUM((R9*$R$8)+($S$8*S9)+(T9*$T$8))/Q9</f>
        <v>5.0609756097560972</v>
      </c>
      <c r="V9" s="59">
        <f>U9*$V$8</f>
        <v>167.01219512195121</v>
      </c>
    </row>
    <row r="10" spans="1:22" x14ac:dyDescent="0.3">
      <c r="B10" s="31" t="s">
        <v>3</v>
      </c>
      <c r="C10" s="32"/>
      <c r="D10" s="33"/>
      <c r="E10" s="34"/>
      <c r="F10" s="32"/>
      <c r="G10" s="33"/>
      <c r="H10" s="33"/>
      <c r="I10" s="33"/>
      <c r="J10" s="33"/>
      <c r="K10" s="34"/>
      <c r="M10" s="2" t="s">
        <v>26</v>
      </c>
      <c r="N10" s="2">
        <v>12</v>
      </c>
      <c r="Q10">
        <v>67</v>
      </c>
      <c r="R10">
        <v>4</v>
      </c>
      <c r="S10">
        <v>3</v>
      </c>
      <c r="T10">
        <v>1</v>
      </c>
      <c r="U10" s="59">
        <f t="shared" ref="U10:U11" si="0">SUM((R10*$R$8)+($S$8*S10)+(T10*$T$8))/Q10</f>
        <v>3.7313432835820897</v>
      </c>
      <c r="V10" s="59">
        <f t="shared" ref="V10:V11" si="1">U10*$V$8</f>
        <v>123.13432835820896</v>
      </c>
    </row>
    <row r="11" spans="1:22" ht="15" x14ac:dyDescent="0.25">
      <c r="B11" s="23" t="s">
        <v>54</v>
      </c>
      <c r="C11" s="24"/>
      <c r="D11" s="25"/>
      <c r="E11" s="26"/>
      <c r="F11" s="24">
        <v>180</v>
      </c>
      <c r="G11" s="25">
        <v>180</v>
      </c>
      <c r="H11" s="25">
        <v>180</v>
      </c>
      <c r="I11" s="25"/>
      <c r="J11" s="25"/>
      <c r="K11" s="26"/>
      <c r="M11" s="3" t="s">
        <v>27</v>
      </c>
      <c r="N11" s="3">
        <v>16</v>
      </c>
      <c r="Q11">
        <v>40</v>
      </c>
      <c r="R11">
        <v>3</v>
      </c>
      <c r="S11">
        <v>2</v>
      </c>
      <c r="T11">
        <v>1</v>
      </c>
      <c r="U11" s="59">
        <f t="shared" si="0"/>
        <v>5.1875</v>
      </c>
      <c r="V11" s="59">
        <f t="shared" si="1"/>
        <v>171.1875</v>
      </c>
    </row>
    <row r="12" spans="1:22" x14ac:dyDescent="0.3">
      <c r="B12" s="23" t="s">
        <v>4</v>
      </c>
      <c r="C12" s="24"/>
      <c r="D12" s="25">
        <v>15</v>
      </c>
      <c r="E12" s="26">
        <v>15</v>
      </c>
      <c r="F12" s="24">
        <v>15</v>
      </c>
      <c r="G12" s="25">
        <v>15</v>
      </c>
      <c r="H12" s="25">
        <v>15</v>
      </c>
      <c r="I12" s="25">
        <v>15</v>
      </c>
      <c r="J12" s="25">
        <v>15</v>
      </c>
      <c r="K12" s="26">
        <v>15</v>
      </c>
      <c r="M12" s="3" t="s">
        <v>28</v>
      </c>
      <c r="N12" s="3">
        <v>8</v>
      </c>
    </row>
    <row r="13" spans="1:22" ht="15" x14ac:dyDescent="0.25">
      <c r="B13" s="61" t="s">
        <v>77</v>
      </c>
      <c r="C13" s="36"/>
      <c r="D13" s="37"/>
      <c r="E13" s="38"/>
      <c r="F13" s="36"/>
      <c r="G13" s="37">
        <v>10</v>
      </c>
      <c r="H13" s="37">
        <v>10</v>
      </c>
      <c r="I13" s="37">
        <v>10</v>
      </c>
      <c r="J13" s="37">
        <v>10</v>
      </c>
      <c r="K13" s="38">
        <v>10</v>
      </c>
      <c r="M13" s="3"/>
      <c r="N13" s="3"/>
    </row>
    <row r="14" spans="1:22" ht="48.75" customHeight="1" thickBot="1" x14ac:dyDescent="0.35">
      <c r="B14" s="35" t="s">
        <v>5</v>
      </c>
      <c r="C14" s="36">
        <v>45</v>
      </c>
      <c r="D14" s="37">
        <v>45</v>
      </c>
      <c r="E14" s="38">
        <v>45</v>
      </c>
      <c r="F14" s="36">
        <v>35</v>
      </c>
      <c r="G14" s="37">
        <v>50</v>
      </c>
      <c r="H14" s="37">
        <v>85</v>
      </c>
      <c r="I14" s="37">
        <v>110</v>
      </c>
      <c r="J14" s="37">
        <v>60</v>
      </c>
      <c r="K14" s="38">
        <v>45</v>
      </c>
      <c r="M14" s="6" t="s">
        <v>29</v>
      </c>
      <c r="N14" s="6">
        <v>18</v>
      </c>
    </row>
    <row r="15" spans="1:22" ht="15" x14ac:dyDescent="0.25">
      <c r="B15" s="39" t="s">
        <v>6</v>
      </c>
      <c r="C15" s="40"/>
      <c r="D15" s="41"/>
      <c r="E15" s="42"/>
      <c r="F15" s="40"/>
      <c r="G15" s="41"/>
      <c r="H15" s="41"/>
      <c r="I15" s="41"/>
      <c r="J15" s="41"/>
      <c r="K15" s="42"/>
      <c r="M15" s="4" t="s">
        <v>30</v>
      </c>
      <c r="N15" s="4">
        <v>14</v>
      </c>
    </row>
    <row r="16" spans="1:22" ht="15" x14ac:dyDescent="0.25">
      <c r="B16" s="23" t="s">
        <v>7</v>
      </c>
      <c r="C16" s="24"/>
      <c r="D16" s="25"/>
      <c r="E16" s="26"/>
      <c r="F16" s="24"/>
      <c r="G16" s="25"/>
      <c r="H16" s="25"/>
      <c r="I16" s="25"/>
      <c r="J16" s="25"/>
      <c r="K16" s="26"/>
      <c r="M16" s="4" t="s">
        <v>31</v>
      </c>
      <c r="N16" s="4">
        <v>10</v>
      </c>
    </row>
    <row r="17" spans="2:14" ht="15" x14ac:dyDescent="0.25">
      <c r="B17" s="23" t="s">
        <v>71</v>
      </c>
      <c r="C17" s="24"/>
      <c r="D17" s="25"/>
      <c r="E17" s="26"/>
      <c r="F17" s="24"/>
      <c r="G17" s="25"/>
      <c r="H17" s="25">
        <v>260</v>
      </c>
      <c r="I17" s="25"/>
      <c r="J17" s="25"/>
      <c r="K17" s="26"/>
      <c r="M17" s="4"/>
      <c r="N17" s="4"/>
    </row>
    <row r="18" spans="2:14" ht="15" x14ac:dyDescent="0.25">
      <c r="B18" s="23" t="s">
        <v>72</v>
      </c>
      <c r="C18" s="24"/>
      <c r="D18" s="25"/>
      <c r="E18" s="26"/>
      <c r="F18" s="24"/>
      <c r="G18" s="25"/>
      <c r="H18" s="25"/>
      <c r="I18" s="25"/>
      <c r="J18" s="25">
        <v>260</v>
      </c>
      <c r="K18" s="26"/>
      <c r="M18" s="4" t="s">
        <v>32</v>
      </c>
      <c r="N18" s="4">
        <v>18</v>
      </c>
    </row>
    <row r="19" spans="2:14" ht="15.75" thickBot="1" x14ac:dyDescent="0.3">
      <c r="B19" s="27" t="s">
        <v>73</v>
      </c>
      <c r="C19" s="28"/>
      <c r="D19" s="29"/>
      <c r="E19" s="30"/>
      <c r="F19" s="28"/>
      <c r="G19" s="29"/>
      <c r="H19" s="29"/>
      <c r="I19" s="29"/>
      <c r="J19" s="29"/>
      <c r="K19" s="30">
        <v>582</v>
      </c>
      <c r="M19" s="4" t="s">
        <v>33</v>
      </c>
      <c r="N19" s="4">
        <v>1</v>
      </c>
    </row>
    <row r="20" spans="2:14" ht="15" x14ac:dyDescent="0.25">
      <c r="B20" s="43"/>
      <c r="C20" s="43"/>
      <c r="D20" s="43"/>
      <c r="E20" s="43"/>
      <c r="F20" s="43"/>
      <c r="G20" s="43"/>
      <c r="H20" s="43"/>
      <c r="I20" s="43"/>
      <c r="J20" s="43"/>
      <c r="K20" s="43"/>
    </row>
    <row r="21" spans="2:14" ht="15" x14ac:dyDescent="0.25">
      <c r="B21" s="43"/>
      <c r="C21" s="76" t="s">
        <v>44</v>
      </c>
      <c r="D21" s="76"/>
      <c r="E21" s="76"/>
      <c r="F21" s="76"/>
      <c r="G21" s="43"/>
      <c r="H21" s="77" t="s">
        <v>45</v>
      </c>
      <c r="I21" s="77"/>
      <c r="J21" s="77"/>
      <c r="K21" s="77"/>
    </row>
    <row r="22" spans="2:14" x14ac:dyDescent="0.3">
      <c r="B22" s="43"/>
      <c r="C22" s="44" t="s">
        <v>35</v>
      </c>
      <c r="D22" s="45" t="s">
        <v>17</v>
      </c>
      <c r="E22" s="45" t="s">
        <v>18</v>
      </c>
      <c r="F22" s="45" t="s">
        <v>19</v>
      </c>
      <c r="G22" s="43"/>
      <c r="H22" s="44" t="s">
        <v>43</v>
      </c>
      <c r="I22" s="45" t="s">
        <v>17</v>
      </c>
      <c r="J22" s="45" t="s">
        <v>18</v>
      </c>
      <c r="K22" s="45" t="s">
        <v>19</v>
      </c>
    </row>
    <row r="23" spans="2:14" ht="15" x14ac:dyDescent="0.25">
      <c r="B23" s="43"/>
      <c r="C23" s="46" t="s">
        <v>36</v>
      </c>
      <c r="D23" s="47">
        <f>ROUND((D24/2),0)</f>
        <v>58</v>
      </c>
      <c r="E23" s="47">
        <f t="shared" ref="E23:F23" si="2">ROUND((E24/2),0)</f>
        <v>43</v>
      </c>
      <c r="F23" s="47">
        <f t="shared" si="2"/>
        <v>44</v>
      </c>
      <c r="G23" s="43"/>
      <c r="H23" s="46" t="s">
        <v>36</v>
      </c>
      <c r="I23" s="47">
        <f>ROUND((I24/2),0)</f>
        <v>64</v>
      </c>
      <c r="J23" s="47">
        <f t="shared" ref="J23:K23" si="3">ROUND((J24/2),0)</f>
        <v>48</v>
      </c>
      <c r="K23" s="47">
        <f t="shared" si="3"/>
        <v>49</v>
      </c>
    </row>
    <row r="24" spans="2:14" ht="15" x14ac:dyDescent="0.25">
      <c r="B24" s="43"/>
      <c r="C24" s="46" t="s">
        <v>37</v>
      </c>
      <c r="D24" s="47">
        <f>ROUND((D26/2),0)</f>
        <v>115</v>
      </c>
      <c r="E24" s="47">
        <f t="shared" ref="E24:F24" si="4">ROUND((E26/2),0)</f>
        <v>86</v>
      </c>
      <c r="F24" s="47">
        <f t="shared" si="4"/>
        <v>88</v>
      </c>
      <c r="G24" s="43"/>
      <c r="H24" s="46" t="s">
        <v>37</v>
      </c>
      <c r="I24" s="47">
        <f>ROUND((I26/2),0)</f>
        <v>128</v>
      </c>
      <c r="J24" s="47">
        <f t="shared" ref="J24:K24" si="5">ROUND((J26/2),0)</f>
        <v>95</v>
      </c>
      <c r="K24" s="47">
        <f t="shared" si="5"/>
        <v>98</v>
      </c>
    </row>
    <row r="25" spans="2:14" ht="15" x14ac:dyDescent="0.25">
      <c r="B25" s="43"/>
      <c r="C25" s="46" t="s">
        <v>38</v>
      </c>
      <c r="D25" s="47">
        <f>D24+D23</f>
        <v>173</v>
      </c>
      <c r="E25" s="47">
        <f t="shared" ref="E25:F25" si="6">E24+E23</f>
        <v>129</v>
      </c>
      <c r="F25" s="47">
        <f t="shared" si="6"/>
        <v>132</v>
      </c>
      <c r="G25" s="43"/>
      <c r="H25" s="46" t="s">
        <v>38</v>
      </c>
      <c r="I25" s="47">
        <f>ROUND((I26/4*3),0)</f>
        <v>191</v>
      </c>
      <c r="J25" s="47">
        <f t="shared" ref="J25:K25" si="7">ROUND((J26/4*3),0)</f>
        <v>143</v>
      </c>
      <c r="K25" s="47">
        <f t="shared" si="7"/>
        <v>146</v>
      </c>
    </row>
    <row r="26" spans="2:14" ht="15" x14ac:dyDescent="0.25">
      <c r="B26" s="43"/>
      <c r="C26" s="46" t="s">
        <v>39</v>
      </c>
      <c r="D26" s="47">
        <f>(M5-$U$5)*$P$5</f>
        <v>229.5</v>
      </c>
      <c r="E26" s="47">
        <f>(N5-$U$5)*$P$5</f>
        <v>171</v>
      </c>
      <c r="F26" s="47">
        <f>(O5-$U$5)*$P$5</f>
        <v>175.5</v>
      </c>
      <c r="G26" s="43"/>
      <c r="H26" s="46" t="s">
        <v>39</v>
      </c>
      <c r="I26" s="47">
        <f>(M5-$U$5)*$Q$5</f>
        <v>255</v>
      </c>
      <c r="J26" s="47">
        <f>(N5-$U$5)*$Q$5</f>
        <v>190</v>
      </c>
      <c r="K26" s="47">
        <f>(O5-$U$5)*$Q$5</f>
        <v>195</v>
      </c>
    </row>
    <row r="27" spans="2:14" ht="15.75" x14ac:dyDescent="0.3">
      <c r="B27" s="43"/>
      <c r="C27" s="48" t="s">
        <v>34</v>
      </c>
      <c r="D27" s="48"/>
      <c r="E27" s="48"/>
      <c r="F27" s="48"/>
      <c r="G27" s="48"/>
      <c r="H27" s="48" t="s">
        <v>34</v>
      </c>
      <c r="I27" s="48"/>
      <c r="J27" s="48"/>
      <c r="K27" s="48"/>
    </row>
    <row r="28" spans="2:14" ht="12" customHeight="1" x14ac:dyDescent="0.25">
      <c r="C28" s="43"/>
      <c r="D28" s="43"/>
      <c r="E28" s="43"/>
      <c r="F28" s="43"/>
      <c r="G28" s="43"/>
      <c r="H28" s="43"/>
      <c r="I28" s="43"/>
      <c r="J28" s="43"/>
      <c r="K28" s="43"/>
    </row>
    <row r="29" spans="2:14" ht="9.6" customHeight="1" x14ac:dyDescent="0.25">
      <c r="B29" s="43"/>
      <c r="C29" s="69"/>
      <c r="D29" s="69"/>
      <c r="E29" s="69"/>
      <c r="F29" s="69"/>
      <c r="G29" s="43"/>
      <c r="H29" s="43"/>
      <c r="I29" s="43"/>
      <c r="J29" s="43"/>
      <c r="K29" s="43"/>
    </row>
    <row r="30" spans="2:14" ht="15" x14ac:dyDescent="0.25">
      <c r="B30" s="43"/>
      <c r="C30" s="43"/>
      <c r="D30" s="56"/>
      <c r="E30" s="56"/>
      <c r="F30" s="56"/>
      <c r="G30" s="43"/>
      <c r="H30" s="43"/>
      <c r="I30" s="43"/>
      <c r="J30" s="43"/>
      <c r="K30" s="43"/>
    </row>
    <row r="31" spans="2:14" ht="15" x14ac:dyDescent="0.25">
      <c r="B31" s="43"/>
      <c r="C31" s="57"/>
      <c r="D31" s="58"/>
      <c r="E31" s="58"/>
      <c r="F31" s="58"/>
      <c r="G31" s="43"/>
      <c r="H31" s="43"/>
      <c r="I31" s="43"/>
      <c r="J31" s="43"/>
      <c r="K31" s="43"/>
    </row>
    <row r="32" spans="2:14" x14ac:dyDescent="0.3">
      <c r="B32" s="43" t="s">
        <v>76</v>
      </c>
      <c r="C32" s="57"/>
      <c r="D32" s="58"/>
      <c r="E32" s="58"/>
      <c r="F32" s="58"/>
      <c r="G32" s="43"/>
      <c r="H32" s="43"/>
      <c r="I32" s="43"/>
      <c r="J32" s="43"/>
      <c r="K32" s="43"/>
    </row>
    <row r="33" spans="2:11" ht="15" x14ac:dyDescent="0.25">
      <c r="B33" s="43"/>
      <c r="C33" s="57"/>
      <c r="D33" s="58"/>
      <c r="E33" s="58"/>
      <c r="F33" s="58"/>
      <c r="G33" s="43"/>
      <c r="H33" s="43"/>
      <c r="I33" s="43"/>
      <c r="J33" s="43"/>
      <c r="K33" s="43"/>
    </row>
    <row r="35" spans="2:11" ht="24.75" x14ac:dyDescent="0.25">
      <c r="B35" s="78" t="s">
        <v>78</v>
      </c>
      <c r="C35" s="78"/>
      <c r="D35" s="78"/>
      <c r="E35" s="78"/>
      <c r="F35" s="78"/>
      <c r="G35" s="78"/>
      <c r="H35" s="78"/>
      <c r="I35" s="78"/>
      <c r="J35" s="78"/>
      <c r="K35" s="78"/>
    </row>
    <row r="36" spans="2:11" ht="39" customHeight="1" thickBot="1" x14ac:dyDescent="0.3"/>
    <row r="37" spans="2:11" ht="17.25" thickBot="1" x14ac:dyDescent="0.35">
      <c r="C37" s="79" t="s">
        <v>52</v>
      </c>
      <c r="D37" s="80"/>
      <c r="E37" s="80"/>
      <c r="F37" s="80"/>
      <c r="G37" s="80"/>
      <c r="H37" s="80"/>
      <c r="I37" s="80"/>
      <c r="J37" s="81"/>
    </row>
    <row r="39" spans="2:11" ht="15" x14ac:dyDescent="0.3">
      <c r="B39" s="8"/>
      <c r="C39" s="70" t="s">
        <v>48</v>
      </c>
      <c r="D39" s="70"/>
      <c r="E39" s="70"/>
      <c r="F39" s="70"/>
      <c r="G39" s="70"/>
      <c r="H39" s="70"/>
      <c r="I39" s="15" t="s">
        <v>49</v>
      </c>
      <c r="J39" s="12">
        <v>4</v>
      </c>
    </row>
    <row r="40" spans="2:11" ht="15" x14ac:dyDescent="0.3">
      <c r="B40" s="8"/>
      <c r="C40" s="70"/>
      <c r="D40" s="70"/>
      <c r="E40" s="70"/>
      <c r="F40" s="70"/>
      <c r="G40" s="70"/>
      <c r="H40" s="70"/>
      <c r="I40" s="15" t="s">
        <v>50</v>
      </c>
      <c r="J40" s="12">
        <v>2.5</v>
      </c>
    </row>
    <row r="41" spans="2:11" ht="16.5" x14ac:dyDescent="0.3">
      <c r="B41" s="8"/>
      <c r="C41" s="13"/>
      <c r="D41" s="13"/>
      <c r="E41" s="13"/>
      <c r="F41" s="13"/>
      <c r="G41" s="13"/>
      <c r="H41" s="13"/>
      <c r="I41" s="13"/>
      <c r="J41" s="14"/>
    </row>
    <row r="42" spans="2:11" ht="15" x14ac:dyDescent="0.3">
      <c r="B42" s="8"/>
      <c r="C42" s="65" t="s">
        <v>56</v>
      </c>
      <c r="D42" s="66"/>
      <c r="E42" s="66"/>
      <c r="F42" s="66"/>
      <c r="G42" s="66"/>
      <c r="H42" s="66"/>
      <c r="I42" s="67"/>
      <c r="J42" s="12">
        <v>4</v>
      </c>
    </row>
    <row r="43" spans="2:11" ht="16.5" x14ac:dyDescent="0.3">
      <c r="B43" s="8"/>
      <c r="C43" s="65" t="s">
        <v>57</v>
      </c>
      <c r="D43" s="66"/>
      <c r="E43" s="66"/>
      <c r="F43" s="66"/>
      <c r="G43" s="66"/>
      <c r="H43" s="66"/>
      <c r="I43" s="67"/>
      <c r="J43" s="12">
        <v>2.5</v>
      </c>
    </row>
    <row r="44" spans="2:11" ht="15" x14ac:dyDescent="0.3">
      <c r="B44" s="8"/>
      <c r="C44" s="65" t="s">
        <v>58</v>
      </c>
      <c r="D44" s="66"/>
      <c r="E44" s="66"/>
      <c r="F44" s="66"/>
      <c r="G44" s="66"/>
      <c r="H44" s="66"/>
      <c r="I44" s="67"/>
      <c r="J44" s="12">
        <v>4</v>
      </c>
    </row>
    <row r="45" spans="2:11" ht="16.5" x14ac:dyDescent="0.3">
      <c r="B45" s="8"/>
      <c r="C45" s="65" t="s">
        <v>59</v>
      </c>
      <c r="D45" s="66"/>
      <c r="E45" s="66"/>
      <c r="F45" s="66"/>
      <c r="G45" s="66"/>
      <c r="H45" s="66"/>
      <c r="I45" s="67"/>
      <c r="J45" s="12">
        <v>4</v>
      </c>
    </row>
    <row r="46" spans="2:11" x14ac:dyDescent="0.3">
      <c r="B46" s="8"/>
      <c r="J46" s="7"/>
    </row>
    <row r="47" spans="2:11" ht="15" x14ac:dyDescent="0.3">
      <c r="B47" s="8"/>
      <c r="C47" s="82" t="s">
        <v>61</v>
      </c>
      <c r="D47" s="83"/>
      <c r="E47" s="83"/>
      <c r="F47" s="83"/>
      <c r="G47" s="83"/>
      <c r="H47" s="83"/>
      <c r="I47" s="83"/>
      <c r="J47" s="55">
        <v>5</v>
      </c>
    </row>
    <row r="48" spans="2:11" ht="15" x14ac:dyDescent="0.3">
      <c r="B48" s="8"/>
      <c r="C48" s="53" t="s">
        <v>62</v>
      </c>
      <c r="D48" s="54"/>
      <c r="E48" s="54"/>
      <c r="F48" s="54"/>
      <c r="G48" s="54"/>
      <c r="H48" s="54"/>
      <c r="I48" s="54"/>
      <c r="J48" s="12">
        <v>3</v>
      </c>
    </row>
    <row r="49" spans="2:10" ht="15" x14ac:dyDescent="0.3">
      <c r="B49" s="8"/>
      <c r="C49" s="53" t="s">
        <v>63</v>
      </c>
      <c r="D49" s="54"/>
      <c r="E49" s="54"/>
      <c r="F49" s="54"/>
      <c r="G49" s="54"/>
      <c r="H49" s="54"/>
      <c r="I49" s="54"/>
      <c r="J49" s="12">
        <v>1</v>
      </c>
    </row>
    <row r="50" spans="2:10" ht="15" thickBot="1" x14ac:dyDescent="0.35">
      <c r="B50" s="8"/>
      <c r="J50" s="7"/>
    </row>
    <row r="51" spans="2:10" ht="15.6" thickBot="1" x14ac:dyDescent="0.35">
      <c r="B51" s="8"/>
      <c r="C51" s="62" t="s">
        <v>51</v>
      </c>
      <c r="D51" s="63"/>
      <c r="E51" s="63"/>
      <c r="F51" s="63"/>
      <c r="G51" s="63"/>
      <c r="H51" s="63"/>
      <c r="I51" s="63"/>
      <c r="J51" s="64"/>
    </row>
    <row r="52" spans="2:10" x14ac:dyDescent="0.3">
      <c r="B52" s="8"/>
      <c r="J52" s="7"/>
    </row>
    <row r="53" spans="2:10" ht="15" x14ac:dyDescent="0.3">
      <c r="B53" s="8"/>
      <c r="C53" s="9" t="s">
        <v>55</v>
      </c>
      <c r="D53" s="10"/>
      <c r="E53" s="10"/>
      <c r="F53" s="10"/>
      <c r="G53" s="10"/>
      <c r="H53" s="10"/>
      <c r="I53" s="11"/>
      <c r="J53" s="49">
        <v>0.5</v>
      </c>
    </row>
    <row r="54" spans="2:10" ht="15" x14ac:dyDescent="0.3">
      <c r="C54" s="13"/>
      <c r="D54" s="13"/>
      <c r="E54" s="13"/>
      <c r="F54" s="13"/>
      <c r="G54" s="13"/>
      <c r="H54" s="13"/>
      <c r="I54" s="50"/>
      <c r="J54" s="14"/>
    </row>
    <row r="55" spans="2:10" ht="15" x14ac:dyDescent="0.3">
      <c r="C55" s="13"/>
      <c r="D55" s="13"/>
      <c r="E55" s="13"/>
      <c r="F55" s="13"/>
      <c r="G55" s="13"/>
      <c r="H55" s="13"/>
      <c r="I55" s="13"/>
      <c r="J55" s="14"/>
    </row>
    <row r="56" spans="2:10" ht="15" x14ac:dyDescent="0.3">
      <c r="C56" s="13" t="s">
        <v>46</v>
      </c>
      <c r="D56" s="13"/>
      <c r="E56" s="13"/>
      <c r="F56" s="13"/>
      <c r="G56" s="13"/>
      <c r="H56" s="13"/>
      <c r="I56" s="13"/>
      <c r="J56" s="14"/>
    </row>
    <row r="57" spans="2:10" ht="15" x14ac:dyDescent="0.3">
      <c r="C57" s="13"/>
      <c r="D57" s="13"/>
      <c r="E57" s="13"/>
      <c r="F57" s="13"/>
      <c r="G57" s="13"/>
      <c r="H57" s="13"/>
      <c r="I57" s="13"/>
      <c r="J57" s="14"/>
    </row>
    <row r="58" spans="2:10" ht="15" x14ac:dyDescent="0.3">
      <c r="C58" s="13" t="s">
        <v>47</v>
      </c>
      <c r="D58" s="13"/>
      <c r="E58" s="13"/>
      <c r="F58" s="13"/>
      <c r="G58" s="13"/>
      <c r="H58" s="13"/>
      <c r="I58" s="13"/>
      <c r="J58" s="14"/>
    </row>
    <row r="59" spans="2:10" ht="15" x14ac:dyDescent="0.3">
      <c r="C59" s="13" t="s">
        <v>53</v>
      </c>
      <c r="D59" s="13"/>
      <c r="E59" s="13"/>
      <c r="F59" s="13"/>
      <c r="G59" s="13"/>
      <c r="H59" s="13"/>
      <c r="I59" s="13"/>
      <c r="J59" s="14"/>
    </row>
    <row r="61" spans="2:10" x14ac:dyDescent="0.3">
      <c r="J61" s="7"/>
    </row>
  </sheetData>
  <mergeCells count="16">
    <mergeCell ref="C51:J51"/>
    <mergeCell ref="C44:I44"/>
    <mergeCell ref="C45:I45"/>
    <mergeCell ref="A2:K2"/>
    <mergeCell ref="C29:F29"/>
    <mergeCell ref="C39:H40"/>
    <mergeCell ref="C42:I42"/>
    <mergeCell ref="C43:I43"/>
    <mergeCell ref="F4:K4"/>
    <mergeCell ref="C4:E4"/>
    <mergeCell ref="B4:B5"/>
    <mergeCell ref="C21:F21"/>
    <mergeCell ref="H21:K21"/>
    <mergeCell ref="B35:K35"/>
    <mergeCell ref="C37:J37"/>
    <mergeCell ref="C47:I47"/>
  </mergeCells>
  <phoneticPr fontId="2" type="noConversion"/>
  <pageMargins left="0.25" right="0.25" top="0.75" bottom="0.75" header="0.3" footer="0.3"/>
  <pageSetup paperSize="9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Famille</dc:creator>
  <cp:lastModifiedBy>Solange de le Vingne</cp:lastModifiedBy>
  <cp:lastPrinted>2026-08-19T08:16:44Z</cp:lastPrinted>
  <dcterms:created xsi:type="dcterms:W3CDTF">2023-07-27T08:38:08Z</dcterms:created>
  <dcterms:modified xsi:type="dcterms:W3CDTF">2026-08-19T08:18:34Z</dcterms:modified>
</cp:coreProperties>
</file>